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nca\Desktop\"/>
    </mc:Choice>
  </mc:AlternateContent>
  <xr:revisionPtr revIDLastSave="0" documentId="13_ncr:1_{78625425-47B6-46EA-A399-97FCF76AFB2A}" xr6:coauthVersionLast="47" xr6:coauthVersionMax="47" xr10:uidLastSave="{00000000-0000-0000-0000-000000000000}"/>
  <bookViews>
    <workbookView xWindow="-120" yWindow="-120" windowWidth="29040" windowHeight="15720" activeTab="1" xr2:uid="{2C516153-EC72-4CC2-BA42-CA56774A28EB}"/>
  </bookViews>
  <sheets>
    <sheet name="Vodovod" sheetId="2" r:id="rId1"/>
    <sheet name="Gradbena del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3" l="1"/>
  <c r="F19" i="3"/>
  <c r="F18" i="3"/>
  <c r="F17" i="3"/>
  <c r="F16" i="3"/>
  <c r="F15" i="3"/>
  <c r="F14" i="3"/>
  <c r="F13" i="3"/>
  <c r="F12" i="3"/>
  <c r="F11" i="3"/>
  <c r="F20" i="3" l="1"/>
  <c r="F22" i="3" s="1"/>
  <c r="F23" i="3" s="1"/>
  <c r="F26" i="3" s="1"/>
  <c r="E68" i="2" l="1"/>
  <c r="F67" i="2"/>
  <c r="F66" i="2"/>
  <c r="F65" i="2"/>
  <c r="F64" i="2"/>
  <c r="F63" i="2"/>
  <c r="F61" i="2"/>
  <c r="F62" i="2"/>
  <c r="F60" i="2"/>
  <c r="F59" i="2"/>
  <c r="F55" i="2"/>
  <c r="F56" i="2"/>
  <c r="F57" i="2"/>
  <c r="F58" i="2"/>
  <c r="F54" i="2"/>
  <c r="F52" i="2"/>
  <c r="F51" i="2"/>
  <c r="F50" i="2"/>
  <c r="F49" i="2"/>
  <c r="F47" i="2"/>
  <c r="F46" i="2"/>
  <c r="F45" i="2"/>
  <c r="F44" i="2"/>
  <c r="F43" i="2"/>
  <c r="F38" i="2"/>
  <c r="F33" i="2"/>
  <c r="F29" i="2"/>
  <c r="F30" i="2"/>
  <c r="F31" i="2"/>
  <c r="F36" i="2"/>
  <c r="F37" i="2"/>
  <c r="F24" i="2" l="1"/>
  <c r="F26" i="2"/>
  <c r="F28" i="2"/>
  <c r="F35" i="2"/>
  <c r="F39" i="2"/>
  <c r="F40" i="2"/>
  <c r="F16" i="2"/>
  <c r="F18" i="2"/>
  <c r="F19" i="2"/>
  <c r="F20" i="2"/>
  <c r="F21" i="2"/>
  <c r="F22" i="2"/>
  <c r="F12" i="2"/>
  <c r="F13" i="2"/>
  <c r="F14" i="2"/>
  <c r="F15" i="2"/>
  <c r="F68" i="2" l="1"/>
</calcChain>
</file>

<file path=xl/sharedStrings.xml><?xml version="1.0" encoding="utf-8"?>
<sst xmlns="http://schemas.openxmlformats.org/spreadsheetml/2006/main" count="181" uniqueCount="109">
  <si>
    <t>_____________________</t>
  </si>
  <si>
    <t>______________________</t>
  </si>
  <si>
    <t>Podpis in žig ponudnika:</t>
  </si>
  <si>
    <t>Kraj in datum:</t>
  </si>
  <si>
    <t xml:space="preserve">Garancija ____let  za kakovost izvedenih del od uspešno opravljenega prevzema del. </t>
  </si>
  <si>
    <t>Cene morajo vsebovati vse stroške, potne stroške ter vse ostale stroške za izvedbo sanacije na zahtevani lokaciji naročnika.</t>
  </si>
  <si>
    <t>kpl = komplet</t>
  </si>
  <si>
    <t>m = meter</t>
  </si>
  <si>
    <t xml:space="preserve">Legenda: </t>
  </si>
  <si>
    <t>kpl</t>
  </si>
  <si>
    <t>kos</t>
  </si>
  <si>
    <t>m</t>
  </si>
  <si>
    <t xml:space="preserve">VREDNOST EUR </t>
  </si>
  <si>
    <t>CENA EUR brez DDV/EM</t>
  </si>
  <si>
    <t>KOLIČINA</t>
  </si>
  <si>
    <t>EM</t>
  </si>
  <si>
    <t xml:space="preserve">POPIS DEL IN MATERIALA </t>
  </si>
  <si>
    <t>Z.ŠT.</t>
  </si>
  <si>
    <t>4202 Naklo</t>
  </si>
  <si>
    <t>______________________________</t>
  </si>
  <si>
    <t>Strahinj 99</t>
  </si>
  <si>
    <t>Biotehniški center Naklo</t>
  </si>
  <si>
    <t>Naročnik:</t>
  </si>
  <si>
    <t>Ponudnik/izvajalec:</t>
  </si>
  <si>
    <t>Obrazec št. 2</t>
  </si>
  <si>
    <t>Dobava in montaža INOX 1.4521 cevi za pitno vodo skladno z DIN 1988-200, EN 806-2, vključno s spojnim in pritrdilnim materialom, fazonskimi kosi in armaflex izolacijo 18-54 mm;  cevi dimenzij:</t>
  </si>
  <si>
    <t>Krogelni ventil za pitno vodo PN16 z navojnimi priključki, dobava in montaža, vključno s spojnim in tesnilnim materialom;  dimenzij:</t>
  </si>
  <si>
    <t>Varnostni kotni ventil za pitno vodo z navojnimi priključki, ohišje iz medenine, tesnilo EPDM, za medij vroča voda do 120 °C, z odzračevalno matico, tlak odpiranja 8 bar, dobava in montaža, vključno s spojnim in tesnilnim materialom;  dimenzij:</t>
  </si>
  <si>
    <t>DN25/32</t>
  </si>
  <si>
    <t>Nepovratni ventili za pitno vodo PN16 z navojnimi priključki, dobava in montaža, vključno s spojnim in tesnilnim materialom;  dimenzij:</t>
  </si>
  <si>
    <t>Polnilno/praznilna kroglična pipa za pitno vodo PN16 z navojnimi priključki, dobava in montaža, vključno s spojnim in tesnilnim materialom;  dimenzij:</t>
  </si>
  <si>
    <t>PP Odtočna cev + kolena za hišno kanalizacijo, tesnjenje z gumi tesnilom, dobava in montaža, vključno s spojnim in tesnilnim materialom;  dimenzij:</t>
  </si>
  <si>
    <t xml:space="preserve">DN 40 </t>
  </si>
  <si>
    <t xml:space="preserve">Odrez ter demontaža obstoječih pocinkanih cevi in armatur vključno z izolacijo in deponiranjem na deponijo;  cevi dimenzij: </t>
  </si>
  <si>
    <t>Navezava novih cevovodnih povezav na obstoječ sistem</t>
  </si>
  <si>
    <t>Dobava in montaža INOX 1.4521 cevi za pitno vodo skladno z DIN 1988-200, EN 806-2, vključno s spojnim in pritrdilnim materialom, fazonskimi kosi in armaflex izolacijo 28-35 mm;  cevi dimenzij:</t>
  </si>
  <si>
    <t>m2</t>
  </si>
  <si>
    <t>Požarno tesnenje na prehodih čez požarne sektorje EI60, vključno s požarnimi trakovi in požarno tesnilno maso</t>
  </si>
  <si>
    <t xml:space="preserve">Material in konzole za obešanje cevi </t>
  </si>
  <si>
    <t>Praznenje, polnenje in odzračevanje sistema</t>
  </si>
  <si>
    <t>Izpiranje inštalacije in izvedba klor šoka ter pregled vode z dokumentacijo</t>
  </si>
  <si>
    <t>Odvoz materiala na deponijo in ostali stroški prevoza ter nabave materiala</t>
  </si>
  <si>
    <t>SKUPAJ</t>
  </si>
  <si>
    <r>
      <t xml:space="preserve">DN 80 - </t>
    </r>
    <r>
      <rPr>
        <sz val="10"/>
        <rFont val="Calibri"/>
        <family val="2"/>
        <charset val="238"/>
      </rPr>
      <t>Ø88,9 mm</t>
    </r>
  </si>
  <si>
    <r>
      <t xml:space="preserve">DN 65 - </t>
    </r>
    <r>
      <rPr>
        <sz val="10"/>
        <rFont val="Calibri"/>
        <family val="2"/>
        <charset val="238"/>
      </rPr>
      <t>Ø76,1 mm</t>
    </r>
  </si>
  <si>
    <r>
      <t xml:space="preserve">DN 50 - </t>
    </r>
    <r>
      <rPr>
        <sz val="10"/>
        <rFont val="Calibri"/>
        <family val="2"/>
        <charset val="238"/>
      </rPr>
      <t>Ø54 mm</t>
    </r>
  </si>
  <si>
    <r>
      <t xml:space="preserve">DN 32 - </t>
    </r>
    <r>
      <rPr>
        <sz val="10"/>
        <rFont val="Calibri"/>
        <family val="2"/>
        <charset val="238"/>
      </rPr>
      <t>Ø35 mm</t>
    </r>
  </si>
  <si>
    <r>
      <t xml:space="preserve">DN 25 - </t>
    </r>
    <r>
      <rPr>
        <sz val="10"/>
        <rFont val="Calibri"/>
        <family val="2"/>
        <charset val="238"/>
      </rPr>
      <t>Ø28 mm</t>
    </r>
  </si>
  <si>
    <t>KOTLOVNICA</t>
  </si>
  <si>
    <t>DN 80</t>
  </si>
  <si>
    <t>DN 65</t>
  </si>
  <si>
    <t>DN 50</t>
  </si>
  <si>
    <t>DN 25</t>
  </si>
  <si>
    <t>DN 15</t>
  </si>
  <si>
    <t>Prehodni kos PEHD/Inox za pitno vodo PN16, dobava in montaža, vključno s spojnim in tesnilnim materialom;  dimenzij:</t>
  </si>
  <si>
    <t>DN 32</t>
  </si>
  <si>
    <t>Izdelava preboja Ø100mm v AB steni debelina 30 cmvključno s čiščenjem in odvozom gradbenega odpadka.</t>
  </si>
  <si>
    <t>Požarno tesnenje prehoda cevovoda skozi AB steno, dimenzija preboja Ø100mm.</t>
  </si>
  <si>
    <t>ŠOLA</t>
  </si>
  <si>
    <r>
      <t xml:space="preserve">DN 20 - </t>
    </r>
    <r>
      <rPr>
        <sz val="10"/>
        <rFont val="Calibri"/>
        <family val="2"/>
        <charset val="238"/>
      </rPr>
      <t>Ø22 mm</t>
    </r>
  </si>
  <si>
    <t>DN 20</t>
  </si>
  <si>
    <t xml:space="preserve">DN 65 </t>
  </si>
  <si>
    <t xml:space="preserve">DN 32 </t>
  </si>
  <si>
    <t>STENSKE BATERIJE: demontaža, čiščenje in ponovna montaža z menjavo tesnil ter čiščenje perlatorjev</t>
  </si>
  <si>
    <t>STENSKE BATERIJE: zamenjava pocinkanih podaljškov in ekscentrov z MS podaljški in MS ekscentri, zamenjava perlatorjev</t>
  </si>
  <si>
    <t xml:space="preserve">ARMATURA UMIVALNIK: demotaža, čiščenje in menjava tesnil kotnih ventilov SCHEEL 1/2-38 ter čiščenje perlatorjev </t>
  </si>
  <si>
    <t>ARMATURA UMIVALNIK: zamenjava pocinkanih podaljškov z MS podaljški, zamenjava kotnih ventilov SCHEEL 1/2-38, zamenjava perlatorjev</t>
  </si>
  <si>
    <t>Ponudnik (izvajalec) mora ponuditi izvedbo razpisanih storitev v celoti od zap. št. 1 do 40.</t>
  </si>
  <si>
    <t>Okvirni termin izvajanja storitve bo 15.7.2025, narejeno mora biti do 14.8.2025.</t>
  </si>
  <si>
    <t>Ponudnik:</t>
  </si>
  <si>
    <t xml:space="preserve">Naročnik: </t>
  </si>
  <si>
    <t>Strahinj 99, 4202 Naklo</t>
  </si>
  <si>
    <t>Z.Š</t>
  </si>
  <si>
    <t>Opis artikla/storitve</t>
  </si>
  <si>
    <t>Količina</t>
  </si>
  <si>
    <t>CENA za EM /EUR  brez DDV</t>
  </si>
  <si>
    <t>VREDNOST EUR brez DDV</t>
  </si>
  <si>
    <t>m1</t>
  </si>
  <si>
    <t>Dolbenje utorov v opečnem zidu za elektro in strojne instalacije dimenzije 10x10 cm in odvoz materiala na pooblaščeno deponijo s plačilom vseh stroškov deponije </t>
  </si>
  <si>
    <t>ura</t>
  </si>
  <si>
    <t>Popust_____ %</t>
  </si>
  <si>
    <t>DDV  22%</t>
  </si>
  <si>
    <t>Dodatna in nepredvidena dela - 10% od gradbenih del</t>
  </si>
  <si>
    <t>%</t>
  </si>
  <si>
    <t xml:space="preserve">OPOMBA: Delovni odri so zajeti v ceni posameznih postavk in se ne zajemajo posebej </t>
  </si>
  <si>
    <t>Zahteve naročnika:</t>
  </si>
  <si>
    <t xml:space="preserve">Obrazec predračuna mora biti izpolnjen v vseh delih. </t>
  </si>
  <si>
    <t>Za vgrajeni material veljajo garancijski roki proizvajalcev oz. dobaviteljev.</t>
  </si>
  <si>
    <t>Datum, kraj:</t>
  </si>
  <si>
    <t>Podpis ponudnika</t>
  </si>
  <si>
    <t>_________________</t>
  </si>
  <si>
    <t>OBR 2</t>
  </si>
  <si>
    <t xml:space="preserve"> Seznam gradbenih del,  predračun  št. </t>
  </si>
  <si>
    <t>SKLOP 2. GRADBENA DELA</t>
  </si>
  <si>
    <t>SKLOP 1. POPIS DEL - SANACIJA VODOVODNIH CEVI, predračun št.</t>
  </si>
  <si>
    <t>Priprava objekta</t>
  </si>
  <si>
    <t>Demontaža obstoječih stropov (Armstrong 50x50)</t>
  </si>
  <si>
    <t>Deponiranje demontiranih stropov na lokaciji izvajanja del</t>
  </si>
  <si>
    <t>Ponovna montaža demontiranega stropa</t>
  </si>
  <si>
    <t>Dobava potrebnega materiala, ki nadomesti poškodovane plošče in podkonstrukcijo</t>
  </si>
  <si>
    <t>Izdelava različnih zaščit pred izvajanjem del</t>
  </si>
  <si>
    <t>Razna odpiranja in krpanja montažnih sten potrebni za inštalaterska dela</t>
  </si>
  <si>
    <t>Porabljen material za krpanje sten</t>
  </si>
  <si>
    <t xml:space="preserve">SKUPAJ vrednost EUR brez DDV od zap. št. 1. do 9. </t>
  </si>
  <si>
    <t>SKUPAJ  končna vrednost EUR brez DDV z odštetim popustom od zap. št. 1. do 10.</t>
  </si>
  <si>
    <t>SKUPAJ končna vrednost EUR z DDV od zap. št. 1. do 10.</t>
  </si>
  <si>
    <t>Ponudnik mora ponuditi vse od  zap. št. 1. do zap. št. 10.</t>
  </si>
  <si>
    <t>Okvirni termin izvajanja storitve bo 15.7.2025</t>
  </si>
  <si>
    <t>Seznam pripravila: Apolonija Jekovec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</si>
</sst>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_-* #,##0.00\ [$€-1]_-;\-* #,##0.00\ [$€-1]_-;_-* &quot;-&quot;??\ [$€-1]_-;_-@_-"/>
  </numFmts>
  <fonts count="3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 CE"/>
    </font>
    <font>
      <b/>
      <sz val="10"/>
      <color theme="1"/>
      <name val="Aptos Narrow"/>
      <family val="2"/>
      <charset val="238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name val="Tahoma"/>
      <family val="2"/>
      <charset val="238"/>
    </font>
    <font>
      <sz val="10"/>
      <name val="Calibri"/>
      <family val="2"/>
      <charset val="238"/>
    </font>
    <font>
      <sz val="8"/>
      <name val="Aptos Narrow"/>
      <family val="2"/>
      <charset val="238"/>
      <scheme val="minor"/>
    </font>
    <font>
      <b/>
      <sz val="10"/>
      <name val="Tahoma"/>
      <family val="2"/>
      <charset val="238"/>
    </font>
    <font>
      <b/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21" fillId="0" borderId="0"/>
    <xf numFmtId="0" fontId="21" fillId="0" borderId="0"/>
    <xf numFmtId="0" fontId="21" fillId="0" borderId="0"/>
  </cellStyleXfs>
  <cellXfs count="134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4" fontId="3" fillId="0" borderId="0" xfId="0" applyNumberFormat="1" applyFont="1"/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vertical="top"/>
    </xf>
    <xf numFmtId="4" fontId="3" fillId="0" borderId="0" xfId="0" applyNumberFormat="1" applyFont="1" applyAlignment="1" applyProtection="1">
      <alignment vertical="top"/>
      <protection locked="0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" fontId="4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2" fontId="3" fillId="0" borderId="0" xfId="0" applyNumberFormat="1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justify"/>
    </xf>
    <xf numFmtId="43" fontId="3" fillId="0" borderId="0" xfId="1" applyFont="1" applyAlignment="1">
      <alignment horizontal="center"/>
    </xf>
    <xf numFmtId="0" fontId="3" fillId="0" borderId="0" xfId="0" applyFont="1" applyAlignment="1">
      <alignment wrapText="1"/>
    </xf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43" fontId="6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8" fillId="0" borderId="0" xfId="0" applyFont="1"/>
    <xf numFmtId="164" fontId="8" fillId="0" borderId="0" xfId="0" applyNumberFormat="1" applyFont="1"/>
    <xf numFmtId="43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43" fontId="9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43" fontId="11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left"/>
    </xf>
    <xf numFmtId="0" fontId="3" fillId="0" borderId="0" xfId="2" applyFont="1" applyAlignment="1">
      <alignment horizontal="lef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15" fillId="0" borderId="1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0" fontId="16" fillId="0" borderId="1" xfId="0" applyFont="1" applyBorder="1"/>
    <xf numFmtId="0" fontId="10" fillId="0" borderId="0" xfId="0" applyFont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6" fillId="0" borderId="1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5" xfId="0" applyFont="1" applyBorder="1"/>
    <xf numFmtId="0" fontId="9" fillId="0" borderId="5" xfId="0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0" fontId="19" fillId="0" borderId="6" xfId="0" applyFont="1" applyBorder="1"/>
    <xf numFmtId="0" fontId="16" fillId="0" borderId="1" xfId="0" applyFont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165" fontId="0" fillId="0" borderId="0" xfId="0" applyNumberFormat="1"/>
    <xf numFmtId="0" fontId="6" fillId="0" borderId="7" xfId="0" applyFont="1" applyBorder="1" applyAlignment="1">
      <alignment horizontal="center" vertical="center"/>
    </xf>
    <xf numFmtId="0" fontId="22" fillId="0" borderId="0" xfId="3" applyFont="1" applyAlignment="1">
      <alignment horizontal="left"/>
    </xf>
    <xf numFmtId="165" fontId="4" fillId="0" borderId="0" xfId="0" applyNumberFormat="1" applyFont="1"/>
    <xf numFmtId="0" fontId="6" fillId="0" borderId="0" xfId="0" applyFont="1" applyAlignment="1">
      <alignment horizontal="center" vertical="center"/>
    </xf>
    <xf numFmtId="0" fontId="21" fillId="0" borderId="0" xfId="3" applyAlignment="1">
      <alignment horizontal="left"/>
    </xf>
    <xf numFmtId="0" fontId="4" fillId="0" borderId="0" xfId="0" applyFont="1" applyAlignment="1">
      <alignment horizontal="center" vertical="center"/>
    </xf>
    <xf numFmtId="0" fontId="21" fillId="0" borderId="0" xfId="3" applyAlignment="1">
      <alignment horizontal="center"/>
    </xf>
    <xf numFmtId="0" fontId="23" fillId="0" borderId="0" xfId="3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2" fillId="0" borderId="0" xfId="3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6" fontId="28" fillId="0" borderId="1" xfId="4" applyNumberFormat="1" applyFont="1" applyBorder="1" applyAlignment="1">
      <alignment horizontal="center" vertical="center"/>
    </xf>
    <xf numFmtId="0" fontId="27" fillId="0" borderId="0" xfId="4" applyFont="1" applyAlignment="1">
      <alignment horizontal="right"/>
    </xf>
    <xf numFmtId="0" fontId="28" fillId="0" borderId="0" xfId="4" applyFont="1"/>
    <xf numFmtId="165" fontId="28" fillId="0" borderId="0" xfId="4" applyNumberFormat="1" applyFont="1"/>
    <xf numFmtId="0" fontId="28" fillId="0" borderId="0" xfId="4" applyFont="1" applyAlignment="1">
      <alignment horizontal="center" vertical="center"/>
    </xf>
    <xf numFmtId="0" fontId="29" fillId="0" borderId="0" xfId="4" applyFont="1" applyAlignment="1">
      <alignment horizontal="left"/>
    </xf>
    <xf numFmtId="0" fontId="30" fillId="0" borderId="0" xfId="4" applyFont="1" applyAlignment="1">
      <alignment horizontal="right"/>
    </xf>
    <xf numFmtId="0" fontId="10" fillId="0" borderId="0" xfId="4" applyFont="1"/>
    <xf numFmtId="165" fontId="10" fillId="0" borderId="0" xfId="4" applyNumberFormat="1" applyFont="1"/>
    <xf numFmtId="0" fontId="10" fillId="0" borderId="0" xfId="4" applyFont="1" applyAlignment="1">
      <alignment horizontal="center" vertical="center"/>
    </xf>
    <xf numFmtId="0" fontId="10" fillId="0" borderId="0" xfId="5" applyFont="1" applyAlignment="1">
      <alignment horizontal="left"/>
    </xf>
    <xf numFmtId="0" fontId="10" fillId="0" borderId="0" xfId="5" applyFont="1"/>
    <xf numFmtId="0" fontId="10" fillId="0" borderId="0" xfId="5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165" fontId="9" fillId="0" borderId="0" xfId="0" applyNumberFormat="1" applyFont="1"/>
    <xf numFmtId="0" fontId="9" fillId="0" borderId="0" xfId="0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3" fillId="0" borderId="0" xfId="0" applyFont="1" applyAlignment="1">
      <alignment horizontal="justify"/>
    </xf>
    <xf numFmtId="0" fontId="5" fillId="0" borderId="0" xfId="0" applyFont="1" applyAlignment="1">
      <alignment horizontal="left" wrapText="1"/>
    </xf>
    <xf numFmtId="0" fontId="27" fillId="0" borderId="1" xfId="4" applyFont="1" applyBorder="1" applyAlignment="1">
      <alignment horizontal="right"/>
    </xf>
    <xf numFmtId="0" fontId="28" fillId="0" borderId="1" xfId="4" applyFont="1" applyBorder="1"/>
    <xf numFmtId="14" fontId="9" fillId="0" borderId="0" xfId="0" applyNumberFormat="1" applyFont="1" applyAlignment="1">
      <alignment horizontal="left" wrapText="1"/>
    </xf>
    <xf numFmtId="0" fontId="23" fillId="0" borderId="0" xfId="3" applyFont="1" applyAlignment="1">
      <alignment horizontal="center"/>
    </xf>
    <xf numFmtId="0" fontId="20" fillId="0" borderId="0" xfId="0" applyFont="1" applyAlignment="1">
      <alignment horizontal="center"/>
    </xf>
    <xf numFmtId="0" fontId="27" fillId="3" borderId="1" xfId="4" applyFont="1" applyFill="1" applyBorder="1" applyAlignment="1">
      <alignment horizontal="right"/>
    </xf>
    <xf numFmtId="0" fontId="28" fillId="3" borderId="1" xfId="4" applyFont="1" applyFill="1" applyBorder="1"/>
    <xf numFmtId="0" fontId="27" fillId="0" borderId="2" xfId="4" applyFont="1" applyBorder="1" applyAlignment="1">
      <alignment horizontal="right"/>
    </xf>
    <xf numFmtId="0" fontId="27" fillId="0" borderId="6" xfId="4" applyFont="1" applyBorder="1" applyAlignment="1">
      <alignment horizontal="right"/>
    </xf>
    <xf numFmtId="0" fontId="27" fillId="0" borderId="8" xfId="4" applyFont="1" applyBorder="1" applyAlignment="1">
      <alignment horizontal="right"/>
    </xf>
  </cellXfs>
  <cellStyles count="6">
    <cellStyle name="Navadno" xfId="0" builtinId="0"/>
    <cellStyle name="Navadno 2" xfId="3" xr:uid="{3A4F8D1A-B147-4ECE-BAD1-8DB8EAB449BC}"/>
    <cellStyle name="Navadno 3" xfId="4" xr:uid="{93C291F2-5E3F-4B56-ADE5-DE60BC2AC5E7}"/>
    <cellStyle name="Navadno 5" xfId="5" xr:uid="{CC360EB8-6C09-452A-B252-599A9A38F165}"/>
    <cellStyle name="Navadno_List2" xfId="2" xr:uid="{CCB7F8FC-AC94-4205-B94B-EE7B25FD64F7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4A8F-F067-415F-854D-FF3057A5DE56}">
  <dimension ref="A1:H81"/>
  <sheetViews>
    <sheetView topLeftCell="A28" zoomScale="85" zoomScaleNormal="85" workbookViewId="0">
      <selection activeCell="L86" sqref="L86"/>
    </sheetView>
  </sheetViews>
  <sheetFormatPr defaultRowHeight="13.5" x14ac:dyDescent="0.25"/>
  <cols>
    <col min="1" max="1" width="6.7109375" style="5" bestFit="1" customWidth="1"/>
    <col min="2" max="2" width="63" style="4" customWidth="1"/>
    <col min="3" max="3" width="5.42578125" style="3" customWidth="1"/>
    <col min="4" max="4" width="13.5703125" style="3" customWidth="1"/>
    <col min="5" max="5" width="12.140625" style="2" customWidth="1"/>
    <col min="6" max="6" width="14.140625" style="2" customWidth="1"/>
    <col min="7" max="7" width="9.140625" style="1"/>
    <col min="8" max="8" width="11" style="1" bestFit="1" customWidth="1"/>
    <col min="9" max="16384" width="9.140625" style="1"/>
  </cols>
  <sheetData>
    <row r="1" spans="1:8" ht="15" x14ac:dyDescent="0.25">
      <c r="F1" s="56" t="s">
        <v>24</v>
      </c>
    </row>
    <row r="2" spans="1:8" s="52" customFormat="1" x14ac:dyDescent="0.25">
      <c r="A2" s="55" t="s">
        <v>23</v>
      </c>
      <c r="B2" s="54"/>
      <c r="C2" s="51" t="s">
        <v>22</v>
      </c>
      <c r="D2" s="51"/>
      <c r="E2" s="51"/>
      <c r="F2" s="53"/>
    </row>
    <row r="3" spans="1:8" s="52" customFormat="1" x14ac:dyDescent="0.25">
      <c r="A3" s="49" t="s">
        <v>19</v>
      </c>
      <c r="B3" s="49"/>
      <c r="C3" s="48" t="s">
        <v>21</v>
      </c>
      <c r="D3" s="48"/>
      <c r="E3" s="48"/>
      <c r="F3" s="47"/>
    </row>
    <row r="4" spans="1:8" x14ac:dyDescent="0.25">
      <c r="A4" s="49" t="s">
        <v>19</v>
      </c>
      <c r="B4" s="49"/>
      <c r="C4" s="48" t="s">
        <v>20</v>
      </c>
      <c r="D4" s="48"/>
      <c r="E4" s="48"/>
      <c r="F4" s="47"/>
    </row>
    <row r="5" spans="1:8" x14ac:dyDescent="0.25">
      <c r="A5" s="49" t="s">
        <v>19</v>
      </c>
      <c r="B5" s="49"/>
      <c r="C5" s="48" t="s">
        <v>18</v>
      </c>
      <c r="D5" s="48"/>
      <c r="E5" s="48"/>
      <c r="F5" s="47"/>
    </row>
    <row r="6" spans="1:8" x14ac:dyDescent="0.25">
      <c r="A6" s="49"/>
      <c r="B6" s="49"/>
      <c r="C6" s="48"/>
      <c r="D6" s="48"/>
      <c r="E6" s="48"/>
      <c r="F6" s="47"/>
    </row>
    <row r="7" spans="1:8" x14ac:dyDescent="0.25">
      <c r="A7" s="121" t="s">
        <v>94</v>
      </c>
      <c r="B7" s="121"/>
      <c r="C7" s="121"/>
      <c r="D7" s="121"/>
      <c r="E7" s="51"/>
      <c r="F7" s="50"/>
    </row>
    <row r="8" spans="1:8" x14ac:dyDescent="0.25">
      <c r="A8" s="49"/>
      <c r="B8" s="49"/>
      <c r="C8" s="48"/>
      <c r="D8" s="48"/>
      <c r="E8" s="48"/>
      <c r="F8" s="47"/>
    </row>
    <row r="9" spans="1:8" ht="38.25" x14ac:dyDescent="0.25">
      <c r="A9" s="45" t="s">
        <v>17</v>
      </c>
      <c r="B9" s="46" t="s">
        <v>16</v>
      </c>
      <c r="C9" s="45" t="s">
        <v>15</v>
      </c>
      <c r="D9" s="45" t="s">
        <v>14</v>
      </c>
      <c r="E9" s="44" t="s">
        <v>13</v>
      </c>
      <c r="F9" s="44" t="s">
        <v>12</v>
      </c>
    </row>
    <row r="10" spans="1:8" x14ac:dyDescent="0.25">
      <c r="A10" s="60"/>
      <c r="B10" s="68" t="s">
        <v>48</v>
      </c>
      <c r="C10" s="43"/>
      <c r="D10" s="43"/>
      <c r="E10" s="42"/>
      <c r="F10" s="42"/>
    </row>
    <row r="11" spans="1:8" s="37" customFormat="1" ht="38.25" x14ac:dyDescent="0.2">
      <c r="A11" s="60">
        <v>1</v>
      </c>
      <c r="B11" s="57" t="s">
        <v>25</v>
      </c>
      <c r="C11" s="43"/>
      <c r="D11" s="43"/>
      <c r="E11" s="42"/>
      <c r="F11" s="42"/>
      <c r="H11" s="38"/>
    </row>
    <row r="12" spans="1:8" s="37" customFormat="1" ht="12.75" x14ac:dyDescent="0.2">
      <c r="A12" s="59"/>
      <c r="B12" s="58" t="s">
        <v>43</v>
      </c>
      <c r="C12" s="58" t="s">
        <v>11</v>
      </c>
      <c r="D12" s="69">
        <v>3</v>
      </c>
      <c r="E12" s="39"/>
      <c r="F12" s="39">
        <f>D12*E12</f>
        <v>0</v>
      </c>
      <c r="H12" s="38"/>
    </row>
    <row r="13" spans="1:8" s="37" customFormat="1" ht="12.75" x14ac:dyDescent="0.2">
      <c r="A13" s="59"/>
      <c r="B13" s="58" t="s">
        <v>44</v>
      </c>
      <c r="C13" s="65" t="s">
        <v>11</v>
      </c>
      <c r="D13" s="69">
        <v>20</v>
      </c>
      <c r="E13" s="67"/>
      <c r="F13" s="67">
        <f>D13*E13</f>
        <v>0</v>
      </c>
      <c r="H13" s="38"/>
    </row>
    <row r="14" spans="1:8" s="37" customFormat="1" ht="12.75" x14ac:dyDescent="0.2">
      <c r="A14" s="59"/>
      <c r="B14" s="58" t="s">
        <v>45</v>
      </c>
      <c r="C14" s="58" t="s">
        <v>11</v>
      </c>
      <c r="D14" s="69">
        <v>5</v>
      </c>
      <c r="E14" s="39"/>
      <c r="F14" s="39">
        <f>D14*E14</f>
        <v>0</v>
      </c>
      <c r="H14" s="38"/>
    </row>
    <row r="15" spans="1:8" s="37" customFormat="1" ht="12.75" x14ac:dyDescent="0.2">
      <c r="A15" s="59"/>
      <c r="B15" s="58" t="s">
        <v>46</v>
      </c>
      <c r="C15" s="58" t="s">
        <v>11</v>
      </c>
      <c r="D15" s="69">
        <v>20</v>
      </c>
      <c r="E15" s="39"/>
      <c r="F15" s="39">
        <f>D15*E15</f>
        <v>0</v>
      </c>
      <c r="H15" s="38"/>
    </row>
    <row r="16" spans="1:8" s="37" customFormat="1" ht="12.75" x14ac:dyDescent="0.2">
      <c r="A16" s="59"/>
      <c r="B16" s="58" t="s">
        <v>47</v>
      </c>
      <c r="C16" s="58" t="s">
        <v>11</v>
      </c>
      <c r="D16" s="69">
        <v>20</v>
      </c>
      <c r="E16" s="39"/>
      <c r="F16" s="39">
        <f t="shared" ref="F16:F40" si="0">D16*E16</f>
        <v>0</v>
      </c>
      <c r="H16" s="38"/>
    </row>
    <row r="17" spans="1:8" s="37" customFormat="1" ht="25.5" x14ac:dyDescent="0.2">
      <c r="A17" s="41">
        <v>2</v>
      </c>
      <c r="B17" s="57" t="s">
        <v>26</v>
      </c>
      <c r="C17" s="43"/>
      <c r="D17" s="43"/>
      <c r="E17" s="42"/>
      <c r="F17" s="42"/>
      <c r="H17" s="38"/>
    </row>
    <row r="18" spans="1:8" s="37" customFormat="1" ht="12.75" x14ac:dyDescent="0.2">
      <c r="A18" s="59"/>
      <c r="B18" s="58" t="s">
        <v>49</v>
      </c>
      <c r="C18" s="58" t="s">
        <v>10</v>
      </c>
      <c r="D18" s="69">
        <v>1</v>
      </c>
      <c r="E18" s="39"/>
      <c r="F18" s="39">
        <f t="shared" si="0"/>
        <v>0</v>
      </c>
      <c r="H18" s="38"/>
    </row>
    <row r="19" spans="1:8" s="37" customFormat="1" ht="12.75" x14ac:dyDescent="0.2">
      <c r="A19" s="59"/>
      <c r="B19" s="58" t="s">
        <v>50</v>
      </c>
      <c r="C19" s="65" t="s">
        <v>10</v>
      </c>
      <c r="D19" s="69">
        <v>5</v>
      </c>
      <c r="E19" s="67"/>
      <c r="F19" s="67">
        <f t="shared" si="0"/>
        <v>0</v>
      </c>
      <c r="H19" s="38"/>
    </row>
    <row r="20" spans="1:8" s="37" customFormat="1" ht="12.75" x14ac:dyDescent="0.2">
      <c r="A20" s="59"/>
      <c r="B20" s="58" t="s">
        <v>51</v>
      </c>
      <c r="C20" s="58" t="s">
        <v>10</v>
      </c>
      <c r="D20" s="69">
        <v>2</v>
      </c>
      <c r="E20" s="39"/>
      <c r="F20" s="39">
        <f t="shared" si="0"/>
        <v>0</v>
      </c>
      <c r="H20" s="38"/>
    </row>
    <row r="21" spans="1:8" s="37" customFormat="1" ht="12.75" x14ac:dyDescent="0.2">
      <c r="A21" s="59"/>
      <c r="B21" s="58" t="s">
        <v>52</v>
      </c>
      <c r="C21" s="58" t="s">
        <v>10</v>
      </c>
      <c r="D21" s="69">
        <v>2</v>
      </c>
      <c r="E21" s="39"/>
      <c r="F21" s="39">
        <f t="shared" si="0"/>
        <v>0</v>
      </c>
      <c r="H21" s="38"/>
    </row>
    <row r="22" spans="1:8" s="37" customFormat="1" ht="12.75" x14ac:dyDescent="0.2">
      <c r="A22" s="59"/>
      <c r="B22" s="58" t="s">
        <v>53</v>
      </c>
      <c r="C22" s="58" t="s">
        <v>10</v>
      </c>
      <c r="D22" s="69">
        <v>4</v>
      </c>
      <c r="E22" s="39"/>
      <c r="F22" s="39">
        <f t="shared" si="0"/>
        <v>0</v>
      </c>
      <c r="H22" s="38"/>
    </row>
    <row r="23" spans="1:8" s="37" customFormat="1" ht="25.5" x14ac:dyDescent="0.2">
      <c r="A23" s="41">
        <v>3</v>
      </c>
      <c r="B23" s="62" t="s">
        <v>54</v>
      </c>
      <c r="C23" s="43"/>
      <c r="D23" s="43"/>
      <c r="E23" s="42"/>
      <c r="F23" s="42"/>
      <c r="H23" s="38"/>
    </row>
    <row r="24" spans="1:8" s="37" customFormat="1" ht="12.75" x14ac:dyDescent="0.2">
      <c r="A24" s="59"/>
      <c r="B24" s="58" t="s">
        <v>49</v>
      </c>
      <c r="C24" s="58" t="s">
        <v>10</v>
      </c>
      <c r="D24" s="40">
        <v>1</v>
      </c>
      <c r="E24" s="39"/>
      <c r="F24" s="39">
        <f t="shared" si="0"/>
        <v>0</v>
      </c>
      <c r="H24" s="38"/>
    </row>
    <row r="25" spans="1:8" s="37" customFormat="1" ht="51" x14ac:dyDescent="0.2">
      <c r="A25" s="41">
        <v>4</v>
      </c>
      <c r="B25" s="70" t="s">
        <v>27</v>
      </c>
      <c r="C25" s="43"/>
      <c r="D25" s="43"/>
      <c r="E25" s="42"/>
      <c r="F25" s="42"/>
      <c r="H25" s="38"/>
    </row>
    <row r="26" spans="1:8" s="37" customFormat="1" ht="11.25" customHeight="1" x14ac:dyDescent="0.2">
      <c r="A26" s="59"/>
      <c r="B26" s="58" t="s">
        <v>28</v>
      </c>
      <c r="C26" s="58" t="s">
        <v>10</v>
      </c>
      <c r="D26" s="40">
        <v>1</v>
      </c>
      <c r="E26" s="39"/>
      <c r="F26" s="39">
        <f t="shared" si="0"/>
        <v>0</v>
      </c>
      <c r="H26" s="38"/>
    </row>
    <row r="27" spans="1:8" s="37" customFormat="1" ht="28.5" customHeight="1" x14ac:dyDescent="0.2">
      <c r="A27" s="41">
        <v>5</v>
      </c>
      <c r="B27" s="57" t="s">
        <v>29</v>
      </c>
      <c r="C27" s="43"/>
      <c r="D27" s="43"/>
      <c r="E27" s="42"/>
      <c r="F27" s="42"/>
      <c r="H27" s="38"/>
    </row>
    <row r="28" spans="1:8" s="37" customFormat="1" ht="11.25" customHeight="1" x14ac:dyDescent="0.2">
      <c r="A28" s="41"/>
      <c r="B28" s="58" t="s">
        <v>50</v>
      </c>
      <c r="C28" s="58" t="s">
        <v>10</v>
      </c>
      <c r="D28" s="40">
        <v>1</v>
      </c>
      <c r="E28" s="39"/>
      <c r="F28" s="39">
        <f t="shared" si="0"/>
        <v>0</v>
      </c>
      <c r="H28" s="38"/>
    </row>
    <row r="29" spans="1:8" s="37" customFormat="1" ht="11.25" customHeight="1" x14ac:dyDescent="0.2">
      <c r="A29" s="41"/>
      <c r="B29" s="58" t="s">
        <v>51</v>
      </c>
      <c r="C29" s="58" t="s">
        <v>10</v>
      </c>
      <c r="D29" s="40">
        <v>1</v>
      </c>
      <c r="E29" s="67"/>
      <c r="F29" s="39">
        <f t="shared" si="0"/>
        <v>0</v>
      </c>
      <c r="H29" s="38"/>
    </row>
    <row r="30" spans="1:8" s="37" customFormat="1" ht="11.25" customHeight="1" x14ac:dyDescent="0.2">
      <c r="A30" s="41">
        <v>6</v>
      </c>
      <c r="B30" s="62" t="s">
        <v>30</v>
      </c>
      <c r="C30" s="65"/>
      <c r="D30" s="66"/>
      <c r="E30" s="67"/>
      <c r="F30" s="39">
        <f t="shared" si="0"/>
        <v>0</v>
      </c>
      <c r="H30" s="38"/>
    </row>
    <row r="31" spans="1:8" s="37" customFormat="1" ht="11.25" customHeight="1" x14ac:dyDescent="0.2">
      <c r="A31" s="41"/>
      <c r="B31" s="58" t="s">
        <v>53</v>
      </c>
      <c r="C31" s="65" t="s">
        <v>10</v>
      </c>
      <c r="D31" s="66">
        <v>2</v>
      </c>
      <c r="E31" s="67"/>
      <c r="F31" s="39">
        <f t="shared" si="0"/>
        <v>0</v>
      </c>
      <c r="H31" s="38"/>
    </row>
    <row r="32" spans="1:8" s="37" customFormat="1" ht="38.25" x14ac:dyDescent="0.2">
      <c r="A32" s="41">
        <v>7</v>
      </c>
      <c r="B32" s="57" t="s">
        <v>31</v>
      </c>
      <c r="C32" s="43"/>
      <c r="D32" s="43"/>
      <c r="E32" s="42"/>
      <c r="F32" s="42"/>
      <c r="H32" s="38"/>
    </row>
    <row r="33" spans="1:8" s="37" customFormat="1" ht="12.75" x14ac:dyDescent="0.2">
      <c r="A33" s="41"/>
      <c r="B33" s="61" t="s">
        <v>32</v>
      </c>
      <c r="C33" s="71" t="s">
        <v>11</v>
      </c>
      <c r="D33" s="40">
        <v>5</v>
      </c>
      <c r="E33" s="39"/>
      <c r="F33" s="39">
        <f t="shared" si="0"/>
        <v>0</v>
      </c>
      <c r="H33" s="38"/>
    </row>
    <row r="34" spans="1:8" s="37" customFormat="1" ht="24.75" customHeight="1" x14ac:dyDescent="0.2">
      <c r="A34" s="41">
        <v>8</v>
      </c>
      <c r="B34" s="61" t="s">
        <v>33</v>
      </c>
      <c r="C34" s="72"/>
      <c r="D34" s="43"/>
      <c r="E34" s="42"/>
      <c r="F34" s="42"/>
      <c r="H34" s="38"/>
    </row>
    <row r="35" spans="1:8" s="37" customFormat="1" ht="14.25" customHeight="1" x14ac:dyDescent="0.2">
      <c r="A35" s="41"/>
      <c r="B35" s="58" t="s">
        <v>50</v>
      </c>
      <c r="C35" s="71" t="s">
        <v>11</v>
      </c>
      <c r="D35" s="40">
        <v>20</v>
      </c>
      <c r="E35" s="39"/>
      <c r="F35" s="39">
        <f t="shared" si="0"/>
        <v>0</v>
      </c>
      <c r="H35" s="38"/>
    </row>
    <row r="36" spans="1:8" s="37" customFormat="1" ht="14.25" customHeight="1" x14ac:dyDescent="0.2">
      <c r="A36" s="41"/>
      <c r="B36" s="58" t="s">
        <v>55</v>
      </c>
      <c r="C36" s="73" t="s">
        <v>11</v>
      </c>
      <c r="D36" s="66">
        <v>20</v>
      </c>
      <c r="E36" s="67"/>
      <c r="F36" s="39">
        <f t="shared" si="0"/>
        <v>0</v>
      </c>
      <c r="H36" s="38"/>
    </row>
    <row r="37" spans="1:8" s="37" customFormat="1" ht="14.25" customHeight="1" x14ac:dyDescent="0.2">
      <c r="A37" s="41"/>
      <c r="B37" s="58" t="s">
        <v>52</v>
      </c>
      <c r="C37" s="71" t="s">
        <v>11</v>
      </c>
      <c r="D37" s="40">
        <v>20</v>
      </c>
      <c r="E37" s="67"/>
      <c r="F37" s="39">
        <f t="shared" si="0"/>
        <v>0</v>
      </c>
      <c r="H37" s="38"/>
    </row>
    <row r="38" spans="1:8" s="37" customFormat="1" ht="13.5" customHeight="1" x14ac:dyDescent="0.2">
      <c r="A38" s="41">
        <v>9</v>
      </c>
      <c r="B38" s="57" t="s">
        <v>34</v>
      </c>
      <c r="C38" s="58" t="s">
        <v>9</v>
      </c>
      <c r="D38" s="40">
        <v>5</v>
      </c>
      <c r="E38" s="39"/>
      <c r="F38" s="39">
        <f t="shared" si="0"/>
        <v>0</v>
      </c>
      <c r="H38" s="38"/>
    </row>
    <row r="39" spans="1:8" s="37" customFormat="1" ht="25.5" x14ac:dyDescent="0.2">
      <c r="A39" s="41">
        <v>10</v>
      </c>
      <c r="B39" s="57" t="s">
        <v>56</v>
      </c>
      <c r="C39" s="58" t="s">
        <v>10</v>
      </c>
      <c r="D39" s="40">
        <v>3</v>
      </c>
      <c r="E39" s="39"/>
      <c r="F39" s="39">
        <f t="shared" si="0"/>
        <v>0</v>
      </c>
      <c r="H39" s="38"/>
    </row>
    <row r="40" spans="1:8" s="37" customFormat="1" ht="25.5" x14ac:dyDescent="0.2">
      <c r="A40" s="41">
        <v>11</v>
      </c>
      <c r="B40" s="57" t="s">
        <v>57</v>
      </c>
      <c r="C40" s="58" t="s">
        <v>10</v>
      </c>
      <c r="D40" s="40">
        <v>5</v>
      </c>
      <c r="E40" s="39"/>
      <c r="F40" s="39">
        <f t="shared" si="0"/>
        <v>0</v>
      </c>
      <c r="H40" s="38"/>
    </row>
    <row r="41" spans="1:8" x14ac:dyDescent="0.25">
      <c r="A41" s="60"/>
      <c r="B41" s="68" t="s">
        <v>58</v>
      </c>
      <c r="C41" s="43"/>
      <c r="D41" s="43"/>
      <c r="E41" s="42"/>
      <c r="F41" s="42"/>
    </row>
    <row r="42" spans="1:8" s="37" customFormat="1" ht="38.25" x14ac:dyDescent="0.2">
      <c r="A42" s="60">
        <v>12</v>
      </c>
      <c r="B42" s="57" t="s">
        <v>35</v>
      </c>
      <c r="C42" s="43"/>
      <c r="D42" s="43"/>
      <c r="E42" s="42"/>
      <c r="F42" s="42"/>
      <c r="H42" s="38"/>
    </row>
    <row r="43" spans="1:8" s="37" customFormat="1" ht="12.75" x14ac:dyDescent="0.2">
      <c r="A43" s="59"/>
      <c r="B43" s="58" t="s">
        <v>44</v>
      </c>
      <c r="C43" s="58" t="s">
        <v>11</v>
      </c>
      <c r="D43" s="69">
        <v>180</v>
      </c>
      <c r="E43" s="39"/>
      <c r="F43" s="39">
        <f>D43*E43</f>
        <v>0</v>
      </c>
      <c r="H43" s="38"/>
    </row>
    <row r="44" spans="1:8" s="37" customFormat="1" ht="12.75" x14ac:dyDescent="0.2">
      <c r="A44" s="59"/>
      <c r="B44" s="58" t="s">
        <v>45</v>
      </c>
      <c r="C44" s="65" t="s">
        <v>11</v>
      </c>
      <c r="D44" s="69">
        <v>50</v>
      </c>
      <c r="E44" s="67"/>
      <c r="F44" s="67">
        <f>D44*E44</f>
        <v>0</v>
      </c>
      <c r="H44" s="38"/>
    </row>
    <row r="45" spans="1:8" s="37" customFormat="1" ht="12.75" x14ac:dyDescent="0.2">
      <c r="A45" s="59"/>
      <c r="B45" s="58" t="s">
        <v>46</v>
      </c>
      <c r="C45" s="58" t="s">
        <v>11</v>
      </c>
      <c r="D45" s="69">
        <v>120</v>
      </c>
      <c r="E45" s="39"/>
      <c r="F45" s="39">
        <f>D45*E45</f>
        <v>0</v>
      </c>
      <c r="H45" s="38"/>
    </row>
    <row r="46" spans="1:8" s="37" customFormat="1" ht="12.75" x14ac:dyDescent="0.2">
      <c r="A46" s="59"/>
      <c r="B46" s="58" t="s">
        <v>47</v>
      </c>
      <c r="C46" s="58" t="s">
        <v>11</v>
      </c>
      <c r="D46" s="69">
        <v>205</v>
      </c>
      <c r="E46" s="39"/>
      <c r="F46" s="39">
        <f>D46*E46</f>
        <v>0</v>
      </c>
      <c r="H46" s="38"/>
    </row>
    <row r="47" spans="1:8" s="37" customFormat="1" ht="12.75" x14ac:dyDescent="0.2">
      <c r="A47" s="59"/>
      <c r="B47" s="58" t="s">
        <v>59</v>
      </c>
      <c r="C47" s="58" t="s">
        <v>11</v>
      </c>
      <c r="D47" s="69">
        <v>230</v>
      </c>
      <c r="E47" s="39"/>
      <c r="F47" s="39">
        <f t="shared" ref="F47" si="1">D47*E47</f>
        <v>0</v>
      </c>
      <c r="H47" s="38"/>
    </row>
    <row r="48" spans="1:8" s="37" customFormat="1" ht="25.5" x14ac:dyDescent="0.2">
      <c r="A48" s="41">
        <v>13</v>
      </c>
      <c r="B48" s="57" t="s">
        <v>26</v>
      </c>
      <c r="C48" s="43"/>
      <c r="D48" s="43"/>
      <c r="E48" s="42"/>
      <c r="F48" s="42"/>
      <c r="H48" s="38"/>
    </row>
    <row r="49" spans="1:8" s="37" customFormat="1" ht="12.75" x14ac:dyDescent="0.2">
      <c r="A49" s="59"/>
      <c r="B49" s="58" t="s">
        <v>55</v>
      </c>
      <c r="C49" s="58" t="s">
        <v>10</v>
      </c>
      <c r="D49" s="69">
        <v>15</v>
      </c>
      <c r="E49" s="39"/>
      <c r="F49" s="39">
        <f t="shared" ref="F49:F52" si="2">D49*E49</f>
        <v>0</v>
      </c>
      <c r="H49" s="38"/>
    </row>
    <row r="50" spans="1:8" s="37" customFormat="1" ht="12.75" x14ac:dyDescent="0.2">
      <c r="A50" s="59"/>
      <c r="B50" s="58" t="s">
        <v>52</v>
      </c>
      <c r="C50" s="65" t="s">
        <v>10</v>
      </c>
      <c r="D50" s="69">
        <v>5</v>
      </c>
      <c r="E50" s="67"/>
      <c r="F50" s="67">
        <f t="shared" si="2"/>
        <v>0</v>
      </c>
      <c r="H50" s="38"/>
    </row>
    <row r="51" spans="1:8" s="37" customFormat="1" ht="12.75" x14ac:dyDescent="0.2">
      <c r="A51" s="59"/>
      <c r="B51" s="58" t="s">
        <v>60</v>
      </c>
      <c r="C51" s="58" t="s">
        <v>10</v>
      </c>
      <c r="D51" s="69">
        <v>35</v>
      </c>
      <c r="E51" s="39"/>
      <c r="F51" s="39">
        <f t="shared" si="2"/>
        <v>0</v>
      </c>
      <c r="H51" s="38"/>
    </row>
    <row r="52" spans="1:8" s="37" customFormat="1" ht="12.75" x14ac:dyDescent="0.2">
      <c r="A52" s="59"/>
      <c r="B52" s="58" t="s">
        <v>53</v>
      </c>
      <c r="C52" s="58" t="s">
        <v>10</v>
      </c>
      <c r="D52" s="69">
        <v>30</v>
      </c>
      <c r="E52" s="39"/>
      <c r="F52" s="39">
        <f t="shared" si="2"/>
        <v>0</v>
      </c>
      <c r="H52" s="38"/>
    </row>
    <row r="53" spans="1:8" s="37" customFormat="1" ht="25.5" x14ac:dyDescent="0.2">
      <c r="A53" s="41">
        <v>14</v>
      </c>
      <c r="B53" s="57" t="s">
        <v>33</v>
      </c>
      <c r="C53" s="43"/>
      <c r="D53" s="43"/>
      <c r="E53" s="42"/>
      <c r="F53" s="42"/>
      <c r="H53" s="38"/>
    </row>
    <row r="54" spans="1:8" s="37" customFormat="1" ht="12.75" x14ac:dyDescent="0.2">
      <c r="A54" s="59"/>
      <c r="B54" s="58" t="s">
        <v>61</v>
      </c>
      <c r="C54" s="58" t="s">
        <v>11</v>
      </c>
      <c r="D54" s="69">
        <v>180</v>
      </c>
      <c r="E54" s="39"/>
      <c r="F54" s="39">
        <f t="shared" ref="F54" si="3">D54*E54</f>
        <v>0</v>
      </c>
      <c r="H54" s="38"/>
    </row>
    <row r="55" spans="1:8" s="37" customFormat="1" ht="12.75" x14ac:dyDescent="0.2">
      <c r="A55" s="59"/>
      <c r="B55" s="58" t="s">
        <v>51</v>
      </c>
      <c r="C55" s="65" t="s">
        <v>11</v>
      </c>
      <c r="D55" s="69">
        <v>50</v>
      </c>
      <c r="E55" s="39"/>
      <c r="F55" s="39">
        <f t="shared" ref="F55:F60" si="4">D55*E55</f>
        <v>0</v>
      </c>
      <c r="H55" s="38"/>
    </row>
    <row r="56" spans="1:8" s="37" customFormat="1" ht="12.75" x14ac:dyDescent="0.2">
      <c r="A56" s="59"/>
      <c r="B56" s="58" t="s">
        <v>62</v>
      </c>
      <c r="C56" s="58" t="s">
        <v>11</v>
      </c>
      <c r="D56" s="69">
        <v>120</v>
      </c>
      <c r="E56" s="39"/>
      <c r="F56" s="39">
        <f t="shared" si="4"/>
        <v>0</v>
      </c>
      <c r="H56" s="38"/>
    </row>
    <row r="57" spans="1:8" s="37" customFormat="1" ht="12.75" x14ac:dyDescent="0.2">
      <c r="A57" s="59"/>
      <c r="B57" s="58" t="s">
        <v>52</v>
      </c>
      <c r="C57" s="58" t="s">
        <v>11</v>
      </c>
      <c r="D57" s="69">
        <v>205</v>
      </c>
      <c r="E57" s="39"/>
      <c r="F57" s="39">
        <f t="shared" si="4"/>
        <v>0</v>
      </c>
      <c r="H57" s="38"/>
    </row>
    <row r="58" spans="1:8" s="37" customFormat="1" ht="12.75" x14ac:dyDescent="0.2">
      <c r="A58" s="59"/>
      <c r="B58" s="58" t="s">
        <v>60</v>
      </c>
      <c r="C58" s="58" t="s">
        <v>11</v>
      </c>
      <c r="D58" s="69">
        <v>230</v>
      </c>
      <c r="E58" s="39"/>
      <c r="F58" s="39">
        <f t="shared" si="4"/>
        <v>0</v>
      </c>
      <c r="H58" s="38"/>
    </row>
    <row r="59" spans="1:8" s="37" customFormat="1" ht="25.5" x14ac:dyDescent="0.2">
      <c r="A59" s="41">
        <v>15</v>
      </c>
      <c r="B59" s="57" t="s">
        <v>37</v>
      </c>
      <c r="C59" s="58" t="s">
        <v>9</v>
      </c>
      <c r="D59" s="40">
        <v>6</v>
      </c>
      <c r="E59" s="39"/>
      <c r="F59" s="39">
        <f t="shared" si="4"/>
        <v>0</v>
      </c>
      <c r="H59" s="38"/>
    </row>
    <row r="60" spans="1:8" s="37" customFormat="1" ht="28.5" customHeight="1" x14ac:dyDescent="0.2">
      <c r="A60" s="41">
        <v>16</v>
      </c>
      <c r="B60" s="61" t="s">
        <v>63</v>
      </c>
      <c r="C60" s="58" t="s">
        <v>10</v>
      </c>
      <c r="D60" s="40">
        <v>50</v>
      </c>
      <c r="E60" s="39"/>
      <c r="F60" s="39">
        <f t="shared" si="4"/>
        <v>0</v>
      </c>
      <c r="H60" s="38"/>
    </row>
    <row r="61" spans="1:8" s="37" customFormat="1" ht="25.5" x14ac:dyDescent="0.2">
      <c r="A61" s="41">
        <v>17</v>
      </c>
      <c r="B61" s="61" t="s">
        <v>64</v>
      </c>
      <c r="C61" s="58" t="s">
        <v>10</v>
      </c>
      <c r="D61" s="40">
        <v>50</v>
      </c>
      <c r="E61" s="39"/>
      <c r="F61" s="39">
        <f t="shared" ref="F61:F67" si="5">D61*E61</f>
        <v>0</v>
      </c>
      <c r="H61" s="38"/>
    </row>
    <row r="62" spans="1:8" s="37" customFormat="1" ht="25.5" x14ac:dyDescent="0.2">
      <c r="A62" s="41">
        <v>18</v>
      </c>
      <c r="B62" s="61" t="s">
        <v>65</v>
      </c>
      <c r="C62" s="58" t="s">
        <v>10</v>
      </c>
      <c r="D62" s="40">
        <v>70</v>
      </c>
      <c r="E62" s="39"/>
      <c r="F62" s="39">
        <f t="shared" si="5"/>
        <v>0</v>
      </c>
      <c r="H62" s="38"/>
    </row>
    <row r="63" spans="1:8" s="37" customFormat="1" ht="27.75" customHeight="1" x14ac:dyDescent="0.2">
      <c r="A63" s="41">
        <v>19</v>
      </c>
      <c r="B63" s="62" t="s">
        <v>66</v>
      </c>
      <c r="C63" s="58" t="s">
        <v>10</v>
      </c>
      <c r="D63" s="40">
        <v>70</v>
      </c>
      <c r="E63" s="39"/>
      <c r="F63" s="39">
        <f t="shared" si="5"/>
        <v>0</v>
      </c>
      <c r="H63" s="38"/>
    </row>
    <row r="64" spans="1:8" s="37" customFormat="1" ht="12.75" x14ac:dyDescent="0.2">
      <c r="A64" s="41">
        <v>20</v>
      </c>
      <c r="B64" s="58" t="s">
        <v>38</v>
      </c>
      <c r="C64" s="58" t="s">
        <v>9</v>
      </c>
      <c r="D64" s="40">
        <v>1</v>
      </c>
      <c r="E64" s="39"/>
      <c r="F64" s="39">
        <f t="shared" si="5"/>
        <v>0</v>
      </c>
      <c r="H64" s="38"/>
    </row>
    <row r="65" spans="1:8" s="37" customFormat="1" ht="12.75" x14ac:dyDescent="0.2">
      <c r="A65" s="41">
        <v>21</v>
      </c>
      <c r="B65" s="58" t="s">
        <v>39</v>
      </c>
      <c r="C65" s="58" t="s">
        <v>9</v>
      </c>
      <c r="D65" s="40">
        <v>1</v>
      </c>
      <c r="E65" s="39"/>
      <c r="F65" s="39">
        <f t="shared" si="5"/>
        <v>0</v>
      </c>
      <c r="H65" s="38"/>
    </row>
    <row r="66" spans="1:8" s="37" customFormat="1" ht="17.25" customHeight="1" x14ac:dyDescent="0.2">
      <c r="A66" s="41">
        <v>22</v>
      </c>
      <c r="B66" s="61" t="s">
        <v>40</v>
      </c>
      <c r="C66" s="58" t="s">
        <v>9</v>
      </c>
      <c r="D66" s="40">
        <v>1</v>
      </c>
      <c r="E66" s="39"/>
      <c r="F66" s="39">
        <f t="shared" si="5"/>
        <v>0</v>
      </c>
      <c r="H66" s="38"/>
    </row>
    <row r="67" spans="1:8" s="37" customFormat="1" ht="15.75" customHeight="1" x14ac:dyDescent="0.2">
      <c r="A67" s="41">
        <v>23</v>
      </c>
      <c r="B67" s="61" t="s">
        <v>41</v>
      </c>
      <c r="C67" s="58" t="s">
        <v>9</v>
      </c>
      <c r="D67" s="40">
        <v>1</v>
      </c>
      <c r="E67" s="39"/>
      <c r="F67" s="39">
        <f t="shared" si="5"/>
        <v>0</v>
      </c>
      <c r="H67" s="38"/>
    </row>
    <row r="68" spans="1:8" s="37" customFormat="1" ht="13.5" customHeight="1" x14ac:dyDescent="0.2">
      <c r="A68" s="59"/>
      <c r="B68" s="63"/>
      <c r="C68" s="64"/>
      <c r="D68" s="43" t="s">
        <v>42</v>
      </c>
      <c r="E68" s="42">
        <f>SUM(E11:E67)</f>
        <v>0</v>
      </c>
      <c r="F68" s="42">
        <f>SUM(F11:F67)</f>
        <v>0</v>
      </c>
      <c r="H68" s="38"/>
    </row>
    <row r="69" spans="1:8" x14ac:dyDescent="0.25">
      <c r="A69" s="33"/>
      <c r="B69" s="36" t="s">
        <v>8</v>
      </c>
      <c r="C69" s="35"/>
      <c r="D69" s="35"/>
      <c r="E69" s="34"/>
      <c r="F69" s="34"/>
    </row>
    <row r="70" spans="1:8" x14ac:dyDescent="0.25">
      <c r="A70" s="32"/>
      <c r="B70" s="31" t="s">
        <v>7</v>
      </c>
      <c r="C70" s="35"/>
      <c r="D70" s="35"/>
      <c r="E70" s="34"/>
      <c r="F70" s="34"/>
    </row>
    <row r="71" spans="1:8" x14ac:dyDescent="0.25">
      <c r="A71" s="32"/>
      <c r="B71" s="33" t="s">
        <v>6</v>
      </c>
      <c r="C71" s="30"/>
      <c r="D71" s="30"/>
      <c r="E71" s="29"/>
      <c r="F71" s="29"/>
    </row>
    <row r="72" spans="1:8" x14ac:dyDescent="0.25">
      <c r="A72" s="32"/>
      <c r="B72" s="31"/>
      <c r="C72" s="30"/>
      <c r="D72" s="30"/>
      <c r="E72" s="29"/>
      <c r="F72" s="29"/>
    </row>
    <row r="74" spans="1:8" ht="29.25" customHeight="1" x14ac:dyDescent="0.25">
      <c r="A74" s="123" t="s">
        <v>5</v>
      </c>
      <c r="B74" s="123"/>
      <c r="C74" s="123"/>
      <c r="D74" s="123"/>
      <c r="E74" s="123"/>
      <c r="F74" s="123"/>
    </row>
    <row r="75" spans="1:8" x14ac:dyDescent="0.25">
      <c r="A75" s="25" t="s">
        <v>67</v>
      </c>
      <c r="B75" s="28"/>
      <c r="C75" s="11"/>
      <c r="D75" s="11"/>
      <c r="E75" s="27"/>
      <c r="F75" s="27"/>
    </row>
    <row r="76" spans="1:8" ht="13.5" customHeight="1" x14ac:dyDescent="0.25">
      <c r="A76" s="122" t="s">
        <v>4</v>
      </c>
      <c r="B76" s="122"/>
      <c r="C76" s="122"/>
      <c r="D76" s="122"/>
      <c r="E76" s="122"/>
      <c r="F76" s="122"/>
    </row>
    <row r="77" spans="1:8" ht="13.5" customHeight="1" x14ac:dyDescent="0.25">
      <c r="A77" s="26"/>
      <c r="B77" s="24"/>
      <c r="C77" s="24"/>
      <c r="D77" s="24"/>
      <c r="E77" s="24"/>
      <c r="F77" s="24"/>
    </row>
    <row r="78" spans="1:8" x14ac:dyDescent="0.25">
      <c r="A78" s="25" t="s">
        <v>68</v>
      </c>
      <c r="B78" s="24"/>
      <c r="C78" s="24"/>
      <c r="D78" s="24"/>
      <c r="E78" s="24"/>
      <c r="F78" s="24"/>
    </row>
    <row r="79" spans="1:8" x14ac:dyDescent="0.25">
      <c r="A79" s="23"/>
      <c r="B79" s="22"/>
      <c r="C79" s="21"/>
      <c r="D79" s="20"/>
      <c r="E79" s="19"/>
      <c r="F79" s="18"/>
    </row>
    <row r="80" spans="1:8" x14ac:dyDescent="0.25">
      <c r="A80" s="17" t="s">
        <v>3</v>
      </c>
      <c r="B80" s="16"/>
      <c r="C80" s="15"/>
      <c r="D80" s="14"/>
      <c r="E80" s="13" t="s">
        <v>2</v>
      </c>
      <c r="F80" s="12"/>
    </row>
    <row r="81" spans="1:6" x14ac:dyDescent="0.25">
      <c r="A81" s="11" t="s">
        <v>1</v>
      </c>
      <c r="B81" s="10"/>
      <c r="C81" s="9"/>
      <c r="D81" s="8"/>
      <c r="E81" s="7" t="s">
        <v>0</v>
      </c>
      <c r="F81" s="6"/>
    </row>
  </sheetData>
  <mergeCells count="3">
    <mergeCell ref="A7:D7"/>
    <mergeCell ref="A76:F76"/>
    <mergeCell ref="A74:F74"/>
  </mergeCells>
  <phoneticPr fontId="18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F7F8-F6B5-4789-A9C6-0998EE0A8800}">
  <dimension ref="A1:F40"/>
  <sheetViews>
    <sheetView tabSelected="1" workbookViewId="0">
      <selection activeCell="D19" sqref="D19"/>
    </sheetView>
  </sheetViews>
  <sheetFormatPr defaultRowHeight="15" x14ac:dyDescent="0.25"/>
  <cols>
    <col min="1" max="1" width="3.7109375" customWidth="1"/>
    <col min="2" max="2" width="33.85546875" customWidth="1"/>
    <col min="3" max="3" width="6.42578125" customWidth="1"/>
    <col min="5" max="5" width="18.28515625" style="74" bestFit="1" customWidth="1"/>
    <col min="6" max="6" width="12" style="117" customWidth="1"/>
  </cols>
  <sheetData>
    <row r="1" spans="1:6" ht="15.75" thickBot="1" x14ac:dyDescent="0.3">
      <c r="F1" s="75" t="s">
        <v>91</v>
      </c>
    </row>
    <row r="2" spans="1:6" x14ac:dyDescent="0.25">
      <c r="A2" s="76" t="s">
        <v>69</v>
      </c>
      <c r="B2" s="76"/>
      <c r="C2" s="76" t="s">
        <v>70</v>
      </c>
      <c r="D2" s="76"/>
      <c r="E2" s="77"/>
      <c r="F2" s="78"/>
    </row>
    <row r="3" spans="1:6" x14ac:dyDescent="0.25">
      <c r="B3" s="76"/>
      <c r="C3" s="79" t="s">
        <v>21</v>
      </c>
      <c r="D3" s="79"/>
      <c r="E3" s="77"/>
      <c r="F3" s="80"/>
    </row>
    <row r="4" spans="1:6" x14ac:dyDescent="0.25">
      <c r="B4" s="79"/>
      <c r="C4" s="31" t="s">
        <v>71</v>
      </c>
      <c r="D4" s="30"/>
      <c r="E4" s="77"/>
      <c r="F4" s="80"/>
    </row>
    <row r="5" spans="1:6" x14ac:dyDescent="0.25">
      <c r="B5" s="79"/>
      <c r="C5" s="30"/>
      <c r="D5" s="30"/>
      <c r="E5" s="77"/>
      <c r="F5" s="80"/>
    </row>
    <row r="6" spans="1:6" x14ac:dyDescent="0.25">
      <c r="B6" s="81"/>
      <c r="C6" s="30"/>
      <c r="D6" s="30"/>
      <c r="E6" s="77"/>
      <c r="F6" s="80"/>
    </row>
    <row r="7" spans="1:6" x14ac:dyDescent="0.25">
      <c r="A7" s="127" t="s">
        <v>92</v>
      </c>
      <c r="B7" s="128"/>
      <c r="C7" s="128"/>
      <c r="D7" s="128"/>
      <c r="E7" s="128"/>
      <c r="F7" s="128"/>
    </row>
    <row r="8" spans="1:6" x14ac:dyDescent="0.25">
      <c r="A8" s="82"/>
      <c r="B8" s="83"/>
      <c r="C8" s="83"/>
      <c r="D8" s="83"/>
      <c r="E8" s="84"/>
      <c r="F8" s="85"/>
    </row>
    <row r="9" spans="1:6" x14ac:dyDescent="0.25">
      <c r="A9" s="86" t="s">
        <v>93</v>
      </c>
      <c r="B9" s="87"/>
      <c r="C9" s="30"/>
      <c r="D9" s="30"/>
      <c r="E9" s="77"/>
      <c r="F9" s="80"/>
    </row>
    <row r="10" spans="1:6" ht="22.5" x14ac:dyDescent="0.25">
      <c r="A10" s="88" t="s">
        <v>72</v>
      </c>
      <c r="B10" s="89" t="s">
        <v>73</v>
      </c>
      <c r="C10" s="89" t="s">
        <v>15</v>
      </c>
      <c r="D10" s="89" t="s">
        <v>74</v>
      </c>
      <c r="E10" s="90" t="s">
        <v>75</v>
      </c>
      <c r="F10" s="89" t="s">
        <v>76</v>
      </c>
    </row>
    <row r="11" spans="1:6" x14ac:dyDescent="0.25">
      <c r="A11" s="91">
        <v>1</v>
      </c>
      <c r="B11" s="92" t="s">
        <v>95</v>
      </c>
      <c r="C11" s="93" t="s">
        <v>9</v>
      </c>
      <c r="D11" s="94">
        <v>1</v>
      </c>
      <c r="E11" s="95"/>
      <c r="F11" s="96">
        <f>+E11*D11</f>
        <v>0</v>
      </c>
    </row>
    <row r="12" spans="1:6" ht="24" x14ac:dyDescent="0.25">
      <c r="A12" s="91">
        <v>2</v>
      </c>
      <c r="B12" s="92" t="s">
        <v>96</v>
      </c>
      <c r="C12" s="93" t="s">
        <v>36</v>
      </c>
      <c r="D12" s="94">
        <v>300</v>
      </c>
      <c r="E12" s="95"/>
      <c r="F12" s="96">
        <f t="shared" ref="F12" si="0">+E12*D12</f>
        <v>0</v>
      </c>
    </row>
    <row r="13" spans="1:6" ht="24" x14ac:dyDescent="0.25">
      <c r="A13" s="91">
        <v>3</v>
      </c>
      <c r="B13" s="92" t="s">
        <v>97</v>
      </c>
      <c r="C13" s="93" t="s">
        <v>9</v>
      </c>
      <c r="D13" s="94">
        <v>1</v>
      </c>
      <c r="E13" s="95"/>
      <c r="F13" s="96">
        <f>+E13*D13</f>
        <v>0</v>
      </c>
    </row>
    <row r="14" spans="1:6" x14ac:dyDescent="0.25">
      <c r="A14" s="91">
        <v>4</v>
      </c>
      <c r="B14" s="92" t="s">
        <v>98</v>
      </c>
      <c r="C14" s="93" t="s">
        <v>36</v>
      </c>
      <c r="D14" s="94">
        <v>300</v>
      </c>
      <c r="E14" s="95"/>
      <c r="F14" s="96">
        <f t="shared" ref="F14:F18" si="1">+E14*D14</f>
        <v>0</v>
      </c>
    </row>
    <row r="15" spans="1:6" ht="36" x14ac:dyDescent="0.25">
      <c r="A15" s="91">
        <v>5</v>
      </c>
      <c r="B15" s="92" t="s">
        <v>99</v>
      </c>
      <c r="C15" s="93" t="s">
        <v>9</v>
      </c>
      <c r="D15" s="94">
        <v>1</v>
      </c>
      <c r="E15" s="95"/>
      <c r="F15" s="96">
        <f t="shared" si="1"/>
        <v>0</v>
      </c>
    </row>
    <row r="16" spans="1:6" ht="24" x14ac:dyDescent="0.25">
      <c r="A16" s="91">
        <v>6</v>
      </c>
      <c r="B16" s="92" t="s">
        <v>100</v>
      </c>
      <c r="C16" s="93" t="s">
        <v>36</v>
      </c>
      <c r="D16" s="94">
        <v>300</v>
      </c>
      <c r="E16" s="95"/>
      <c r="F16" s="96">
        <f>+E16*D16</f>
        <v>0</v>
      </c>
    </row>
    <row r="17" spans="1:6" ht="60" x14ac:dyDescent="0.25">
      <c r="A17" s="91">
        <v>7</v>
      </c>
      <c r="B17" s="92" t="s">
        <v>78</v>
      </c>
      <c r="C17" s="93" t="s">
        <v>77</v>
      </c>
      <c r="D17" s="94">
        <v>20</v>
      </c>
      <c r="E17" s="95"/>
      <c r="F17" s="96">
        <f t="shared" si="1"/>
        <v>0</v>
      </c>
    </row>
    <row r="18" spans="1:6" ht="24" x14ac:dyDescent="0.25">
      <c r="A18" s="91">
        <v>8</v>
      </c>
      <c r="B18" s="92" t="s">
        <v>101</v>
      </c>
      <c r="C18" s="93" t="s">
        <v>79</v>
      </c>
      <c r="D18" s="94">
        <v>50</v>
      </c>
      <c r="E18" s="95"/>
      <c r="F18" s="96">
        <f t="shared" si="1"/>
        <v>0</v>
      </c>
    </row>
    <row r="19" spans="1:6" x14ac:dyDescent="0.25">
      <c r="A19" s="91">
        <v>9</v>
      </c>
      <c r="B19" s="92" t="s">
        <v>102</v>
      </c>
      <c r="C19" s="93" t="s">
        <v>9</v>
      </c>
      <c r="D19" s="94">
        <v>1</v>
      </c>
      <c r="E19" s="95"/>
      <c r="F19" s="96">
        <f>+E19*D19</f>
        <v>0</v>
      </c>
    </row>
    <row r="20" spans="1:6" x14ac:dyDescent="0.25">
      <c r="A20" s="124" t="s">
        <v>103</v>
      </c>
      <c r="B20" s="124"/>
      <c r="C20" s="125"/>
      <c r="D20" s="125"/>
      <c r="E20" s="125"/>
      <c r="F20" s="96">
        <f>SUM(F11:F19)</f>
        <v>0</v>
      </c>
    </row>
    <row r="21" spans="1:6" x14ac:dyDescent="0.25">
      <c r="A21" s="124" t="s">
        <v>80</v>
      </c>
      <c r="B21" s="124"/>
      <c r="C21" s="125"/>
      <c r="D21" s="125"/>
      <c r="E21" s="125"/>
      <c r="F21" s="93"/>
    </row>
    <row r="22" spans="1:6" x14ac:dyDescent="0.25">
      <c r="A22" s="129" t="s">
        <v>104</v>
      </c>
      <c r="B22" s="129"/>
      <c r="C22" s="130"/>
      <c r="D22" s="130"/>
      <c r="E22" s="130"/>
      <c r="F22" s="97">
        <f>F20-F21</f>
        <v>0</v>
      </c>
    </row>
    <row r="23" spans="1:6" x14ac:dyDescent="0.25">
      <c r="A23" s="131" t="s">
        <v>81</v>
      </c>
      <c r="B23" s="132"/>
      <c r="C23" s="132"/>
      <c r="D23" s="132"/>
      <c r="E23" s="133"/>
      <c r="F23" s="96">
        <f>0.22*F22</f>
        <v>0</v>
      </c>
    </row>
    <row r="24" spans="1:6" ht="24" x14ac:dyDescent="0.25">
      <c r="A24" s="91">
        <v>10</v>
      </c>
      <c r="B24" s="92" t="s">
        <v>82</v>
      </c>
      <c r="C24" s="93" t="s">
        <v>83</v>
      </c>
      <c r="D24" s="94">
        <v>10</v>
      </c>
      <c r="E24" s="95"/>
      <c r="F24" s="96"/>
    </row>
    <row r="25" spans="1:6" x14ac:dyDescent="0.25">
      <c r="A25" s="131" t="s">
        <v>81</v>
      </c>
      <c r="B25" s="132"/>
      <c r="C25" s="132"/>
      <c r="D25" s="132"/>
      <c r="E25" s="133"/>
      <c r="F25" s="96">
        <f>0.22*F24</f>
        <v>0</v>
      </c>
    </row>
    <row r="26" spans="1:6" x14ac:dyDescent="0.25">
      <c r="A26" s="124" t="s">
        <v>105</v>
      </c>
      <c r="B26" s="124"/>
      <c r="C26" s="125"/>
      <c r="D26" s="125"/>
      <c r="E26" s="125"/>
      <c r="F26" s="98">
        <f>F22+F23+F24+F25</f>
        <v>0</v>
      </c>
    </row>
    <row r="27" spans="1:6" x14ac:dyDescent="0.25">
      <c r="A27" s="99"/>
      <c r="B27" s="99"/>
      <c r="C27" s="100"/>
      <c r="D27" s="100"/>
      <c r="E27" s="101"/>
      <c r="F27" s="102"/>
    </row>
    <row r="28" spans="1:6" x14ac:dyDescent="0.25">
      <c r="A28" s="103" t="s">
        <v>84</v>
      </c>
      <c r="B28" s="104"/>
      <c r="C28" s="105"/>
      <c r="D28" s="105"/>
      <c r="E28" s="106"/>
      <c r="F28" s="107"/>
    </row>
    <row r="29" spans="1:6" x14ac:dyDescent="0.25">
      <c r="A29" s="103"/>
      <c r="B29" s="104"/>
      <c r="C29" s="105"/>
      <c r="D29" s="105"/>
      <c r="E29" s="106"/>
      <c r="F29" s="107"/>
    </row>
    <row r="30" spans="1:6" x14ac:dyDescent="0.25">
      <c r="A30" s="103" t="s">
        <v>85</v>
      </c>
      <c r="B30" s="104"/>
      <c r="C30" s="105"/>
      <c r="D30" s="105"/>
      <c r="E30" s="106"/>
      <c r="F30" s="107"/>
    </row>
    <row r="31" spans="1:6" x14ac:dyDescent="0.25">
      <c r="A31" s="108" t="s">
        <v>106</v>
      </c>
      <c r="B31" s="109"/>
      <c r="C31" s="105"/>
      <c r="D31" s="105"/>
      <c r="E31" s="106"/>
      <c r="F31" s="107"/>
    </row>
    <row r="32" spans="1:6" x14ac:dyDescent="0.25">
      <c r="A32" s="108" t="s">
        <v>86</v>
      </c>
      <c r="B32" s="110"/>
      <c r="C32" s="105"/>
      <c r="D32" s="105"/>
      <c r="E32" s="106"/>
      <c r="F32" s="107"/>
    </row>
    <row r="33" spans="1:6" s="1" customFormat="1" ht="13.5" x14ac:dyDescent="0.25">
      <c r="A33" s="122" t="s">
        <v>4</v>
      </c>
      <c r="B33" s="122"/>
      <c r="C33" s="122"/>
      <c r="D33" s="122"/>
      <c r="E33" s="122"/>
      <c r="F33" s="122"/>
    </row>
    <row r="34" spans="1:6" s="1" customFormat="1" ht="13.5" x14ac:dyDescent="0.25">
      <c r="A34" s="122" t="s">
        <v>87</v>
      </c>
      <c r="B34" s="122"/>
      <c r="C34" s="122"/>
      <c r="D34" s="122"/>
      <c r="E34" s="122"/>
      <c r="F34" s="122"/>
    </row>
    <row r="35" spans="1:6" s="1" customFormat="1" ht="13.5" x14ac:dyDescent="0.25">
      <c r="A35" s="25" t="s">
        <v>107</v>
      </c>
      <c r="B35" s="24"/>
      <c r="C35" s="24"/>
      <c r="D35" s="24"/>
      <c r="E35" s="111"/>
      <c r="F35" s="112"/>
    </row>
    <row r="36" spans="1:6" x14ac:dyDescent="0.25">
      <c r="A36" s="113"/>
      <c r="B36" s="114"/>
      <c r="C36" s="114"/>
      <c r="D36" s="114"/>
      <c r="E36" s="115"/>
      <c r="F36" s="116"/>
    </row>
    <row r="37" spans="1:6" x14ac:dyDescent="0.25">
      <c r="A37" s="113" t="s">
        <v>108</v>
      </c>
      <c r="B37" s="114"/>
    </row>
    <row r="38" spans="1:6" x14ac:dyDescent="0.25">
      <c r="A38" s="43"/>
      <c r="B38" s="114"/>
      <c r="C38" s="114"/>
      <c r="D38" s="118"/>
      <c r="E38" s="119"/>
      <c r="F38" s="120"/>
    </row>
    <row r="39" spans="1:6" x14ac:dyDescent="0.25">
      <c r="A39" s="72" t="s">
        <v>88</v>
      </c>
      <c r="B39" s="72"/>
      <c r="C39" s="118"/>
      <c r="D39" s="118"/>
      <c r="E39" s="119" t="s">
        <v>89</v>
      </c>
      <c r="F39" s="120"/>
    </row>
    <row r="40" spans="1:6" ht="15.75" customHeight="1" x14ac:dyDescent="0.25">
      <c r="A40" s="126"/>
      <c r="B40" s="126"/>
      <c r="C40" s="118"/>
      <c r="D40" s="118"/>
      <c r="E40" s="119" t="s">
        <v>90</v>
      </c>
      <c r="F40" s="120"/>
    </row>
  </sheetData>
  <mergeCells count="10">
    <mergeCell ref="A26:E26"/>
    <mergeCell ref="A33:F33"/>
    <mergeCell ref="A34:F34"/>
    <mergeCell ref="A40:B40"/>
    <mergeCell ref="A7:F7"/>
    <mergeCell ref="A20:E20"/>
    <mergeCell ref="A21:E21"/>
    <mergeCell ref="A22:E22"/>
    <mergeCell ref="A23:E23"/>
    <mergeCell ref="A25:E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31FE2C7D087443A2FFC30939B791F6" ma:contentTypeVersion="12" ma:contentTypeDescription="Ustvari nov dokument." ma:contentTypeScope="" ma:versionID="f8e3cf029f5df371db178f297f1c011b">
  <xsd:schema xmlns:xsd="http://www.w3.org/2001/XMLSchema" xmlns:xs="http://www.w3.org/2001/XMLSchema" xmlns:p="http://schemas.microsoft.com/office/2006/metadata/properties" xmlns:ns3="9d50cc5d-9d1e-45cb-a2d2-a7eff0919844" xmlns:ns4="6a1caf03-44fe-46c7-907e-8ce216eed4d9" targetNamespace="http://schemas.microsoft.com/office/2006/metadata/properties" ma:root="true" ma:fieldsID="57dab38099e68cc58c5cca01ce481215" ns3:_="" ns4:_="">
    <xsd:import namespace="9d50cc5d-9d1e-45cb-a2d2-a7eff0919844"/>
    <xsd:import namespace="6a1caf03-44fe-46c7-907e-8ce216eed4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0cc5d-9d1e-45cb-a2d2-a7eff0919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caf03-44fe-46c7-907e-8ce216eed4d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Razprševanje namiga za skupno rab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d50cc5d-9d1e-45cb-a2d2-a7eff0919844" xsi:nil="true"/>
  </documentManagement>
</p:properties>
</file>

<file path=customXml/itemProps1.xml><?xml version="1.0" encoding="utf-8"?>
<ds:datastoreItem xmlns:ds="http://schemas.openxmlformats.org/officeDocument/2006/customXml" ds:itemID="{6D547A15-328D-4C34-9B4D-4ACA81586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50cc5d-9d1e-45cb-a2d2-a7eff0919844"/>
    <ds:schemaRef ds:uri="6a1caf03-44fe-46c7-907e-8ce216eed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839478-9A54-4901-B576-9150CAB5B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1D816-5F68-4FFA-9283-7E7ACF357D18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a1caf03-44fe-46c7-907e-8ce216eed4d9"/>
    <ds:schemaRef ds:uri="http://www.w3.org/XML/1998/namespace"/>
    <ds:schemaRef ds:uri="http://purl.org/dc/terms/"/>
    <ds:schemaRef ds:uri="9d50cc5d-9d1e-45cb-a2d2-a7eff09198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Vodovod</vt:lpstr>
      <vt:lpstr>Gradbena dela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Apolonija Jekovec</dc:creator>
  <cp:lastModifiedBy>Apolonija Jekovec</cp:lastModifiedBy>
  <cp:lastPrinted>2025-06-05T10:17:33Z</cp:lastPrinted>
  <dcterms:created xsi:type="dcterms:W3CDTF">2024-07-04T09:21:05Z</dcterms:created>
  <dcterms:modified xsi:type="dcterms:W3CDTF">2025-06-06T09:10:36Z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0x0101007031FE2C7D087443A2FFC30939B791F6</vt:lpwstr>
  </property>
</Properties>
</file>